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05 апреля 2024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7" i="2"/>
  <c r="D16" i="2"/>
  <c r="D13" i="2"/>
  <c r="D10" i="2"/>
  <c r="D9" i="2" s="1"/>
  <c r="D7" i="2"/>
  <c r="D6" i="2" s="1"/>
  <c r="D21" i="2" s="1"/>
  <c r="H6" i="2" l="1"/>
  <c r="H7" i="2"/>
  <c r="H10" i="2"/>
  <c r="H17" i="2"/>
  <c r="G8" i="2"/>
  <c r="H11" i="2"/>
  <c r="H8" i="2"/>
  <c r="H14" i="2" l="1"/>
  <c r="C17" i="2" l="1"/>
  <c r="E17" i="2"/>
  <c r="F17" i="2"/>
  <c r="B17" i="2"/>
  <c r="H18" i="2"/>
  <c r="C10" i="2"/>
  <c r="F10" i="2"/>
  <c r="B10" i="2"/>
  <c r="C13" i="2"/>
  <c r="C9" i="2" s="1"/>
  <c r="F13" i="2"/>
  <c r="I15" i="2"/>
  <c r="H15" i="2"/>
  <c r="H13" i="2" s="1"/>
  <c r="H9" i="2" s="1"/>
  <c r="G15" i="2"/>
  <c r="B15" i="2"/>
  <c r="B13" i="2" s="1"/>
  <c r="B9" i="2" l="1"/>
  <c r="F9" i="2"/>
  <c r="G7" i="2"/>
  <c r="G6" i="2" s="1"/>
  <c r="G11" i="2" l="1"/>
  <c r="G10" i="2" s="1"/>
  <c r="G12" i="2"/>
  <c r="G14" i="2"/>
  <c r="G13" i="2" s="1"/>
  <c r="G9" i="2" s="1"/>
  <c r="G18" i="2"/>
  <c r="G17" i="2" s="1"/>
  <c r="G20" i="2"/>
  <c r="F19" i="2"/>
  <c r="F7" i="2"/>
  <c r="F6" i="2" s="1"/>
  <c r="G19" i="2" l="1"/>
  <c r="F16" i="2"/>
  <c r="F21" i="2" s="1"/>
  <c r="G16" i="2"/>
  <c r="G21" i="2" s="1"/>
  <c r="C19" i="2"/>
  <c r="C16" i="2" s="1"/>
  <c r="B19" i="2"/>
  <c r="I18" i="2"/>
  <c r="I19" i="2" l="1"/>
  <c r="B16" i="2"/>
  <c r="C7" i="2"/>
  <c r="C6" i="2" s="1"/>
  <c r="C21" i="2" s="1"/>
  <c r="E8" i="2" l="1"/>
  <c r="H20" i="2" l="1"/>
  <c r="H19" i="2" s="1"/>
  <c r="H16" i="2" s="1"/>
  <c r="H21" i="2" l="1"/>
  <c r="E20" i="2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B21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<sst xmlns="http://schemas.openxmlformats.org/spreadsheetml/2006/main" count="35" uniqueCount="33">
  <si>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</si>
  <si>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</si>
  <si>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</si>
  <si>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</si>
  <si>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</si>
  <si>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</si>
  <si>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</si>
  <si>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</si>
  <si>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</si>
  <si>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</si>
  <si>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</si>
  <si>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</si>
  <si>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</si>
  <si>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</si>
  <si>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</si>
  <si>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</si>
  <si>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</si>
  <si>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</si>
  <si>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</si>
  <si>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</si>
  <si>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</si>
  <si>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</si>
  <si>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</si>
  <si>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</si>
  <si>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</si>
  <si>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</si>
  <si>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Запланированы бюджетные ассигнования за счет средств бюджета Ставропольского края в размере 3 804 117,34 рублей. Расходы в сумме 612 081,93 произведены на заработную плату и начисления.</t>
  </si>
  <si>
    <t>Кассовый расход на 28.03.2024 года</t>
  </si>
  <si>
    <t>Расходы произведены в полном объеме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</si>
  <si>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04 апреля 2024 года</t>
  </si>
  <si>
    <t>Кассовый расход на 04.04.2024 года</t>
  </si>
  <si>
    <t>Кассовый расход с 28.03.2024 по 04.04.2024 (4-5)</t>
  </si>
  <si>
    <t>По состоянию на 04.04.2024 года численность получателей составила 292 ребенка.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</si>
</sst>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zoomScale="40" zoomScaleNormal="30" zoomScaleSheetLayoutView="40" workbookViewId="0">
      <selection activeCell="J9" sqref="J9:K9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22.5" hidden="1" customHeigh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27</v>
      </c>
      <c r="E4" s="5" t="s">
        <v>18</v>
      </c>
      <c r="F4" s="6" t="s">
        <v>30</v>
      </c>
      <c r="G4" s="5" t="s">
        <v>31</v>
      </c>
      <c r="H4" s="5" t="s">
        <v>5</v>
      </c>
      <c r="I4" s="5" t="s">
        <v>0</v>
      </c>
      <c r="J4" s="58" t="s">
        <v>7</v>
      </c>
      <c r="K4" s="59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60">
        <v>8</v>
      </c>
      <c r="K5" s="61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10531205.539999999</v>
      </c>
      <c r="E6" s="9">
        <f>E7</f>
        <v>-61321464.399999999</v>
      </c>
      <c r="F6" s="30">
        <f t="shared" si="0"/>
        <v>10531205.539999999</v>
      </c>
      <c r="G6" s="9">
        <f>G7</f>
        <v>0</v>
      </c>
      <c r="H6" s="13">
        <f>H7</f>
        <v>41723303.920000002</v>
      </c>
      <c r="I6" s="10">
        <f>D6/B6</f>
        <v>0.20153677929100972</v>
      </c>
      <c r="J6" s="38"/>
      <c r="K6" s="39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10531205.539999999</v>
      </c>
      <c r="E7" s="9">
        <f>E8</f>
        <v>-61321464.399999999</v>
      </c>
      <c r="F7" s="30">
        <f>F8</f>
        <v>10531205.539999999</v>
      </c>
      <c r="G7" s="9">
        <f>G8</f>
        <v>0</v>
      </c>
      <c r="H7" s="13">
        <f>H8</f>
        <v>41723303.920000002</v>
      </c>
      <c r="I7" s="10">
        <f t="shared" ref="I7:I21" si="1">D7/B7</f>
        <v>0.20153677929100972</v>
      </c>
      <c r="J7" s="38"/>
      <c r="K7" s="39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10531205.539999999</v>
      </c>
      <c r="E8" s="11">
        <f>D8-C8</f>
        <v>-61321464.399999999</v>
      </c>
      <c r="F8" s="31">
        <v>10531205.539999999</v>
      </c>
      <c r="G8" s="12">
        <f>F8-D8</f>
        <v>0</v>
      </c>
      <c r="H8" s="35">
        <f>B8-F8</f>
        <v>41723303.920000002</v>
      </c>
      <c r="I8" s="10">
        <f t="shared" si="1"/>
        <v>0.20153677929100972</v>
      </c>
      <c r="J8" s="64" t="s">
        <v>32</v>
      </c>
      <c r="K8" s="65"/>
      <c r="L8" s="62"/>
      <c r="M8" s="63"/>
    </row>
    <row r="9" spans="1:13" ht="42" customHeight="1" x14ac:dyDescent="0.45">
      <c r="A9" s="25" t="s">
        <v>4</v>
      </c>
      <c r="B9" s="13">
        <f>B10+B13</f>
        <v>5458238.21</v>
      </c>
      <c r="C9" s="13">
        <f t="shared" ref="C9:G9" si="2">C10+C13</f>
        <v>6373514.3200000003</v>
      </c>
      <c r="D9" s="13">
        <f t="shared" ref="D9" si="3">D10+D13</f>
        <v>612081.93000000005</v>
      </c>
      <c r="E9" s="13">
        <f t="shared" si="2"/>
        <v>-5761432.3900000006</v>
      </c>
      <c r="F9" s="13">
        <f t="shared" si="2"/>
        <v>612081.93000000005</v>
      </c>
      <c r="G9" s="13">
        <f t="shared" si="2"/>
        <v>0</v>
      </c>
      <c r="H9" s="13">
        <f>H10+H13</f>
        <v>4846156.2799999993</v>
      </c>
      <c r="I9" s="10">
        <f t="shared" si="1"/>
        <v>0.11213910174873076</v>
      </c>
      <c r="J9" s="66"/>
      <c r="K9" s="67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0"/>
      <c r="K10" s="41"/>
    </row>
    <row r="11" spans="1:13" ht="179.25" customHeight="1" x14ac:dyDescent="0.45">
      <c r="A11" s="48" t="s">
        <v>13</v>
      </c>
      <c r="B11" s="52">
        <v>1586361.03</v>
      </c>
      <c r="C11" s="52">
        <v>2890878.45</v>
      </c>
      <c r="D11" s="54">
        <v>0</v>
      </c>
      <c r="E11" s="52">
        <f>D11-C11</f>
        <v>-2890878.45</v>
      </c>
      <c r="F11" s="54">
        <v>0</v>
      </c>
      <c r="G11" s="9">
        <f t="shared" ref="G11:G20" si="5">F11-D11</f>
        <v>0</v>
      </c>
      <c r="H11" s="50">
        <f>B11-F11</f>
        <v>1586361.03</v>
      </c>
      <c r="I11" s="46">
        <f t="shared" si="1"/>
        <v>0</v>
      </c>
      <c r="J11" s="42" t="s">
        <v>21</v>
      </c>
      <c r="K11" s="43"/>
    </row>
    <row r="12" spans="1:13" ht="408" hidden="1" customHeight="1" x14ac:dyDescent="0.45">
      <c r="A12" s="49"/>
      <c r="B12" s="53"/>
      <c r="C12" s="53"/>
      <c r="D12" s="55"/>
      <c r="E12" s="53"/>
      <c r="F12" s="55"/>
      <c r="G12" s="9">
        <f t="shared" si="5"/>
        <v>0</v>
      </c>
      <c r="H12" s="51"/>
      <c r="I12" s="47"/>
      <c r="J12" s="44"/>
      <c r="K12" s="45"/>
    </row>
    <row r="13" spans="1:13" ht="72" customHeight="1" x14ac:dyDescent="0.45">
      <c r="A13" s="27" t="s">
        <v>25</v>
      </c>
      <c r="B13" s="22">
        <f>B14+B15</f>
        <v>3871877.1799999997</v>
      </c>
      <c r="C13" s="22">
        <f t="shared" ref="C13:G13" si="6">C14+C15</f>
        <v>3482635.87</v>
      </c>
      <c r="D13" s="22">
        <f t="shared" ref="D13" si="7">D14+D15</f>
        <v>612081.93000000005</v>
      </c>
      <c r="E13" s="22">
        <f t="shared" si="6"/>
        <v>-2870553.94</v>
      </c>
      <c r="F13" s="22">
        <f t="shared" si="6"/>
        <v>612081.93000000005</v>
      </c>
      <c r="G13" s="22">
        <f t="shared" si="6"/>
        <v>0</v>
      </c>
      <c r="H13" s="36">
        <f>H14+H15</f>
        <v>3259795.2499999995</v>
      </c>
      <c r="I13" s="10">
        <f t="shared" si="1"/>
        <v>0.15808402527892171</v>
      </c>
      <c r="J13" s="20"/>
      <c r="K13" s="21"/>
    </row>
    <row r="14" spans="1:13" ht="166.5" customHeight="1" x14ac:dyDescent="0.45">
      <c r="A14" s="28" t="s">
        <v>14</v>
      </c>
      <c r="B14" s="14">
        <v>3804117.34</v>
      </c>
      <c r="C14" s="14">
        <v>3482635.87</v>
      </c>
      <c r="D14" s="32">
        <v>612081.93000000005</v>
      </c>
      <c r="E14" s="14">
        <f>D14-C14</f>
        <v>-2870553.94</v>
      </c>
      <c r="F14" s="32">
        <v>612081.93000000005</v>
      </c>
      <c r="G14" s="12">
        <f t="shared" si="5"/>
        <v>0</v>
      </c>
      <c r="H14" s="35">
        <f>B14-F14</f>
        <v>3192035.4099999997</v>
      </c>
      <c r="I14" s="10">
        <f t="shared" si="1"/>
        <v>0.16089985541823484</v>
      </c>
      <c r="J14" s="23" t="s">
        <v>26</v>
      </c>
      <c r="K14" s="21"/>
    </row>
    <row r="15" spans="1:13" ht="135" customHeight="1" x14ac:dyDescent="0.45">
      <c r="A15" s="28" t="s">
        <v>24</v>
      </c>
      <c r="B15" s="14">
        <f>52042.89+15716.95</f>
        <v>67759.839999999997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67759.839999999997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106326.42</v>
      </c>
      <c r="E16" s="15">
        <f t="shared" si="8"/>
        <v>-893673.58</v>
      </c>
      <c r="F16" s="15">
        <f t="shared" si="8"/>
        <v>106326.42</v>
      </c>
      <c r="G16" s="15">
        <f t="shared" si="8"/>
        <v>0</v>
      </c>
      <c r="H16" s="15">
        <f>H17+H19</f>
        <v>3866930.22</v>
      </c>
      <c r="I16" s="10">
        <f t="shared" si="1"/>
        <v>2.6760521565503504E-2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G17" si="10">C18</f>
        <v>0</v>
      </c>
      <c r="D17" s="15">
        <f t="shared" si="10"/>
        <v>0</v>
      </c>
      <c r="E17" s="15">
        <f t="shared" si="10"/>
        <v>0</v>
      </c>
      <c r="F17" s="15">
        <f t="shared" si="10"/>
        <v>0</v>
      </c>
      <c r="G17" s="15">
        <f t="shared" si="10"/>
        <v>0</v>
      </c>
      <c r="H17" s="15">
        <f>H18</f>
        <v>3866930.22</v>
      </c>
      <c r="I17" s="10">
        <f t="shared" si="1"/>
        <v>0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0</v>
      </c>
      <c r="E18" s="14"/>
      <c r="F18" s="31">
        <v>0</v>
      </c>
      <c r="G18" s="12">
        <f t="shared" si="5"/>
        <v>0</v>
      </c>
      <c r="H18" s="35">
        <f>B18-F18</f>
        <v>3866930.22</v>
      </c>
      <c r="I18" s="34">
        <f t="shared" si="1"/>
        <v>0</v>
      </c>
      <c r="J18" s="20" t="s">
        <v>21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F19" si="11">C20</f>
        <v>1000000</v>
      </c>
      <c r="D19" s="33">
        <f t="shared" si="11"/>
        <v>106326.42</v>
      </c>
      <c r="E19" s="15">
        <f t="shared" si="11"/>
        <v>-893673.58</v>
      </c>
      <c r="F19" s="33">
        <f t="shared" si="11"/>
        <v>106326.42</v>
      </c>
      <c r="G19" s="9">
        <f t="shared" si="5"/>
        <v>0</v>
      </c>
      <c r="H19" s="13">
        <f>H20</f>
        <v>0</v>
      </c>
      <c r="I19" s="10">
        <f t="shared" si="1"/>
        <v>1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5">
        <f>B20-D20</f>
        <v>0</v>
      </c>
      <c r="I20" s="10">
        <f t="shared" si="1"/>
        <v>1</v>
      </c>
      <c r="J20" s="20" t="s">
        <v>28</v>
      </c>
      <c r="K20" s="21"/>
    </row>
    <row r="21" spans="1:11" ht="38.25" customHeight="1" x14ac:dyDescent="0.45">
      <c r="A21" s="16" t="s">
        <v>12</v>
      </c>
      <c r="B21" s="15">
        <f>B6+B9+B16</f>
        <v>61686004.310000002</v>
      </c>
      <c r="C21" s="15">
        <f t="shared" ref="C21:G21" si="12">C6+C9+C16</f>
        <v>79226184.25999999</v>
      </c>
      <c r="D21" s="15">
        <f t="shared" ref="D21" si="13">D6+D9+D16</f>
        <v>11249613.889999999</v>
      </c>
      <c r="E21" s="15">
        <f t="shared" si="12"/>
        <v>-67976570.370000005</v>
      </c>
      <c r="F21" s="15">
        <f t="shared" si="12"/>
        <v>11249613.889999999</v>
      </c>
      <c r="G21" s="15">
        <f t="shared" si="12"/>
        <v>0</v>
      </c>
      <c r="H21" s="15">
        <f>H6+H9+H16</f>
        <v>50436390.420000002</v>
      </c>
      <c r="I21" s="10">
        <f t="shared" si="1"/>
        <v>0.1823689833023649</v>
      </c>
      <c r="J21" s="40"/>
      <c r="K21" s="41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68" t="s">
        <v>16</v>
      </c>
      <c r="B24" s="68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L8:M8"/>
    <mergeCell ref="J8:K8"/>
    <mergeCell ref="J9:K9"/>
    <mergeCell ref="A24:B24"/>
    <mergeCell ref="J10:K10"/>
    <mergeCell ref="A1:K1"/>
    <mergeCell ref="A2:K2"/>
    <mergeCell ref="J4:K4"/>
    <mergeCell ref="J5:K5"/>
    <mergeCell ref="J6:K6"/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2024-03-22T08:29:20Z</cp:lastPrinted>
  <dcterms:created xsi:type="dcterms:W3CDTF">2019-07-19T11:40:04Z</dcterms:created>
  <dcterms:modified xsi:type="dcterms:W3CDTF">2024-04-05T08:17:15Z</dcterms:modified>
</cp:coreProperties>
</file>